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ck up folder doc rabota 03.03.2023\Сметководство\2023\Буџет 2023\Извршување на буџет за објава на веб\"/>
    </mc:Choice>
  </mc:AlternateContent>
  <bookViews>
    <workbookView xWindow="360" yWindow="270" windowWidth="14940" windowHeight="91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I24" i="1" l="1"/>
  <c r="I23" i="1"/>
  <c r="I22" i="1"/>
  <c r="I21" i="1"/>
  <c r="G24" i="1"/>
  <c r="G23" i="1"/>
  <c r="G22" i="1"/>
  <c r="J22" i="1"/>
  <c r="J23" i="1"/>
  <c r="J24" i="1"/>
  <c r="J21" i="1"/>
  <c r="H22" i="1"/>
  <c r="H23" i="1"/>
  <c r="H24" i="1"/>
  <c r="H21" i="1"/>
  <c r="H18" i="1"/>
  <c r="H17" i="1"/>
  <c r="H15" i="1"/>
  <c r="H16" i="1"/>
  <c r="H14" i="1"/>
  <c r="H13" i="1"/>
  <c r="H12" i="1"/>
  <c r="H11" i="1"/>
  <c r="H9" i="1"/>
  <c r="H8" i="1"/>
  <c r="J9" i="1"/>
  <c r="J11" i="1"/>
  <c r="J12" i="1"/>
  <c r="J13" i="1"/>
  <c r="J14" i="1"/>
  <c r="J15" i="1"/>
  <c r="J16" i="1"/>
  <c r="J17" i="1"/>
  <c r="J18" i="1"/>
  <c r="J8" i="1"/>
  <c r="I9" i="1"/>
  <c r="I11" i="1"/>
  <c r="I12" i="1"/>
  <c r="I13" i="1"/>
  <c r="I14" i="1"/>
  <c r="I15" i="1"/>
  <c r="I16" i="1"/>
  <c r="I17" i="1"/>
  <c r="I18" i="1"/>
  <c r="I8" i="1"/>
  <c r="G9" i="1"/>
  <c r="G11" i="1"/>
  <c r="G12" i="1"/>
  <c r="G13" i="1"/>
  <c r="G14" i="1"/>
  <c r="G15" i="1"/>
  <c r="G16" i="1"/>
  <c r="G17" i="1"/>
  <c r="G18" i="1"/>
  <c r="G8" i="1"/>
  <c r="E25" i="1"/>
  <c r="F25" i="1"/>
  <c r="D25" i="1"/>
  <c r="E19" i="1"/>
  <c r="F19" i="1"/>
  <c r="D19" i="1"/>
  <c r="G25" i="1" l="1"/>
  <c r="I25" i="1"/>
  <c r="G19" i="1"/>
  <c r="I19" i="1"/>
  <c r="H25" i="1"/>
  <c r="H19" i="1"/>
  <c r="J19" i="1"/>
  <c r="J25" i="1"/>
</calcChain>
</file>

<file path=xl/sharedStrings.xml><?xml version="1.0" encoding="utf-8"?>
<sst xmlns="http://schemas.openxmlformats.org/spreadsheetml/2006/main" count="65" uniqueCount="40">
  <si>
    <t xml:space="preserve">Страна: </t>
  </si>
  <si>
    <t>1/</t>
  </si>
  <si>
    <t xml:space="preserve">Корисник : </t>
  </si>
  <si>
    <t>19302 - 62880 - null</t>
  </si>
  <si>
    <t>По корисници ( ниво 2 )</t>
  </si>
  <si>
    <t>Сите расходи</t>
  </si>
  <si>
    <t>Буџет</t>
  </si>
  <si>
    <t>План</t>
  </si>
  <si>
    <t>Реализирано</t>
  </si>
  <si>
    <t>Разлика</t>
  </si>
  <si>
    <t>Остаток</t>
  </si>
  <si>
    <t>20</t>
  </si>
  <si>
    <t>401</t>
  </si>
  <si>
    <t>Основни плати</t>
  </si>
  <si>
    <t>402</t>
  </si>
  <si>
    <t>420</t>
  </si>
  <si>
    <t>Патни и дневни расходи</t>
  </si>
  <si>
    <t>421</t>
  </si>
  <si>
    <t>423</t>
  </si>
  <si>
    <t>Материјали и ситен инвентар</t>
  </si>
  <si>
    <t>424</t>
  </si>
  <si>
    <t>Поправки и тековно одржување</t>
  </si>
  <si>
    <t>425</t>
  </si>
  <si>
    <t>Договорни услуги</t>
  </si>
  <si>
    <t>426</t>
  </si>
  <si>
    <t>Други тековни расходи</t>
  </si>
  <si>
    <t>464</t>
  </si>
  <si>
    <t>Разни трансфери</t>
  </si>
  <si>
    <t>480</t>
  </si>
  <si>
    <t>Купување на опрема и машини</t>
  </si>
  <si>
    <t>СПЕЦИФИКАЦИЈА НА РАСХОДИ - на единка корисник</t>
  </si>
  <si>
    <t xml:space="preserve"> %</t>
  </si>
  <si>
    <t>%</t>
  </si>
  <si>
    <t>Конто</t>
  </si>
  <si>
    <t>В К У П Н О</t>
  </si>
  <si>
    <t>Придонеси за социјално осигурување</t>
  </si>
  <si>
    <t>Комунални услуги, греење, комуникација и транспорт</t>
  </si>
  <si>
    <t>Купување на возила</t>
  </si>
  <si>
    <t>Од датум:  01/01/2023 До 31/12/2023</t>
  </si>
  <si>
    <t>Надоместоци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</si>
</sst>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</font>
    <font>
      <sz val="10"/>
      <name val="SansSerif"/>
    </font>
    <font>
      <sz val="8"/>
      <name val="Sans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0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10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10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zoomScale="110" zoomScaleNormal="110" workbookViewId="0">
      <selection activeCell="E5" sqref="E5"/>
    </sheetView>
  </sheetViews>
  <sheetFormatPr defaultRowHeight="12.75"/>
  <cols>
    <col min="1" max="1" width="9.28515625" bestFit="1" customWidth="1"/>
    <col min="2" max="2" width="8.7109375" customWidth="1"/>
    <col min="3" max="3" width="34.7109375" customWidth="1"/>
    <col min="4" max="4" width="13.5703125" customWidth="1"/>
    <col min="5" max="5" width="13.85546875" customWidth="1"/>
    <col min="6" max="6" width="15.140625" customWidth="1"/>
    <col min="7" max="7" width="13.7109375" customWidth="1"/>
    <col min="8" max="8" width="11.5703125" customWidth="1"/>
    <col min="9" max="9" width="14.85546875" customWidth="1"/>
    <col min="10" max="10" width="11.42578125" customWidth="1"/>
  </cols>
  <sheetData>
    <row r="2" spans="1:10" ht="15" customHeight="1">
      <c r="A2" s="22" t="s">
        <v>30</v>
      </c>
      <c r="B2" s="22"/>
      <c r="C2" s="22"/>
      <c r="D2" s="1"/>
      <c r="E2" s="3" t="s">
        <v>0</v>
      </c>
      <c r="F2" s="3" t="s">
        <v>1</v>
      </c>
      <c r="G2" s="4">
        <v>1</v>
      </c>
      <c r="H2" s="1"/>
      <c r="I2" s="1"/>
      <c r="J2" s="1"/>
    </row>
    <row r="3" spans="1:10" ht="15" customHeight="1">
      <c r="A3" s="4" t="s">
        <v>2</v>
      </c>
      <c r="B3" s="20" t="s">
        <v>3</v>
      </c>
      <c r="C3" s="20"/>
      <c r="D3" s="1"/>
      <c r="E3" s="1"/>
      <c r="F3" s="1"/>
      <c r="G3" s="1"/>
      <c r="H3" s="1"/>
      <c r="I3" s="1"/>
      <c r="J3" s="1"/>
    </row>
    <row r="4" spans="1:10" ht="15" customHeight="1">
      <c r="A4" s="20" t="s">
        <v>4</v>
      </c>
      <c r="B4" s="20"/>
      <c r="C4" s="1"/>
      <c r="D4" s="1"/>
      <c r="E4" s="1"/>
      <c r="F4" s="1"/>
      <c r="G4" s="1"/>
      <c r="H4" s="1"/>
      <c r="I4" s="1"/>
      <c r="J4" s="1"/>
    </row>
    <row r="5" spans="1:10" ht="22.5" customHeight="1">
      <c r="A5" s="20" t="s">
        <v>38</v>
      </c>
      <c r="B5" s="21"/>
      <c r="C5" s="1"/>
      <c r="D5" s="1"/>
      <c r="E5" s="1"/>
      <c r="F5" s="1"/>
      <c r="G5" s="1"/>
      <c r="H5" s="1"/>
      <c r="I5" s="1"/>
      <c r="J5" s="1"/>
    </row>
    <row r="6" spans="1:10" ht="15" customHeight="1" thickBot="1">
      <c r="A6" s="20" t="s">
        <v>5</v>
      </c>
      <c r="B6" s="20"/>
      <c r="C6" s="1"/>
      <c r="D6" s="1"/>
      <c r="E6" s="1"/>
      <c r="F6" s="1"/>
      <c r="G6" s="1"/>
      <c r="H6" s="1"/>
      <c r="I6" s="1"/>
      <c r="J6" s="1"/>
    </row>
    <row r="7" spans="1:10" ht="15" customHeight="1" thickTop="1" thickBot="1">
      <c r="A7" s="23" t="s">
        <v>33</v>
      </c>
      <c r="B7" s="23"/>
      <c r="C7" s="2"/>
      <c r="D7" s="2" t="s">
        <v>6</v>
      </c>
      <c r="E7" s="2" t="s">
        <v>7</v>
      </c>
      <c r="F7" s="2" t="s">
        <v>8</v>
      </c>
      <c r="G7" s="2" t="s">
        <v>9</v>
      </c>
      <c r="H7" s="2" t="s">
        <v>31</v>
      </c>
      <c r="I7" s="2" t="s">
        <v>10</v>
      </c>
      <c r="J7" s="2" t="s">
        <v>32</v>
      </c>
    </row>
    <row r="8" spans="1:10" ht="15" customHeight="1" thickTop="1">
      <c r="A8" s="6" t="s">
        <v>12</v>
      </c>
      <c r="B8" s="6" t="s">
        <v>11</v>
      </c>
      <c r="C8" s="4" t="s">
        <v>13</v>
      </c>
      <c r="D8" s="7">
        <v>10197000</v>
      </c>
      <c r="E8" s="7">
        <v>10121406</v>
      </c>
      <c r="F8" s="7">
        <v>10121406</v>
      </c>
      <c r="G8" s="7">
        <f>E8-F8</f>
        <v>0</v>
      </c>
      <c r="H8" s="8">
        <f t="shared" ref="H8:H19" si="0">F8/E8</f>
        <v>1</v>
      </c>
      <c r="I8" s="7">
        <f>D8-F8</f>
        <v>75594</v>
      </c>
      <c r="J8" s="8">
        <f>F8/D8</f>
        <v>0.9925866431303324</v>
      </c>
    </row>
    <row r="9" spans="1:10" ht="15" customHeight="1">
      <c r="A9" s="6" t="s">
        <v>14</v>
      </c>
      <c r="B9" s="6" t="s">
        <v>11</v>
      </c>
      <c r="C9" s="4" t="s">
        <v>35</v>
      </c>
      <c r="D9" s="7">
        <v>3963000</v>
      </c>
      <c r="E9" s="7">
        <v>3930615</v>
      </c>
      <c r="F9" s="7">
        <v>3930615</v>
      </c>
      <c r="G9" s="7">
        <f t="shared" ref="G9:G18" si="1">E9-F9</f>
        <v>0</v>
      </c>
      <c r="H9" s="8">
        <f t="shared" si="0"/>
        <v>1</v>
      </c>
      <c r="I9" s="7">
        <f t="shared" ref="I9:I18" si="2">D9-F9</f>
        <v>32385</v>
      </c>
      <c r="J9" s="8">
        <f t="shared" ref="J9:J18" si="3">F9/D9</f>
        <v>0.99182816048448141</v>
      </c>
    </row>
    <row r="10" spans="1:10" ht="15" customHeight="1">
      <c r="A10" s="6">
        <v>404</v>
      </c>
      <c r="B10" s="6">
        <v>20</v>
      </c>
      <c r="C10" s="5" t="s">
        <v>39</v>
      </c>
      <c r="D10" s="7">
        <v>190000</v>
      </c>
      <c r="E10" s="7">
        <v>190000</v>
      </c>
      <c r="F10" s="7">
        <v>190000</v>
      </c>
      <c r="G10" s="7">
        <f t="shared" si="1"/>
        <v>0</v>
      </c>
      <c r="H10" s="8">
        <f t="shared" si="0"/>
        <v>1</v>
      </c>
      <c r="I10" s="7">
        <f t="shared" si="2"/>
        <v>0</v>
      </c>
      <c r="J10" s="8">
        <f t="shared" si="3"/>
        <v>1</v>
      </c>
    </row>
    <row r="11" spans="1:10" ht="15" customHeight="1">
      <c r="A11" s="6" t="s">
        <v>15</v>
      </c>
      <c r="B11" s="6" t="s">
        <v>11</v>
      </c>
      <c r="C11" s="4" t="s">
        <v>16</v>
      </c>
      <c r="D11" s="7">
        <v>140000</v>
      </c>
      <c r="E11" s="7">
        <v>140000</v>
      </c>
      <c r="F11" s="7">
        <v>138676</v>
      </c>
      <c r="G11" s="7">
        <f t="shared" si="1"/>
        <v>1324</v>
      </c>
      <c r="H11" s="8">
        <f t="shared" si="0"/>
        <v>0.99054285714285717</v>
      </c>
      <c r="I11" s="7">
        <f t="shared" si="2"/>
        <v>1324</v>
      </c>
      <c r="J11" s="8">
        <f t="shared" si="3"/>
        <v>0.99054285714285717</v>
      </c>
    </row>
    <row r="12" spans="1:10" ht="27" customHeight="1">
      <c r="A12" s="6" t="s">
        <v>17</v>
      </c>
      <c r="B12" s="6" t="s">
        <v>11</v>
      </c>
      <c r="C12" s="4" t="s">
        <v>36</v>
      </c>
      <c r="D12" s="7">
        <v>1930000</v>
      </c>
      <c r="E12" s="7">
        <v>1930000</v>
      </c>
      <c r="F12" s="7">
        <v>1813858</v>
      </c>
      <c r="G12" s="7">
        <f t="shared" si="1"/>
        <v>116142</v>
      </c>
      <c r="H12" s="8">
        <f t="shared" si="0"/>
        <v>0.93982279792746115</v>
      </c>
      <c r="I12" s="7">
        <f t="shared" si="2"/>
        <v>116142</v>
      </c>
      <c r="J12" s="8">
        <f t="shared" si="3"/>
        <v>0.93982279792746115</v>
      </c>
    </row>
    <row r="13" spans="1:10" ht="15" customHeight="1">
      <c r="A13" s="6" t="s">
        <v>18</v>
      </c>
      <c r="B13" s="6" t="s">
        <v>11</v>
      </c>
      <c r="C13" s="4" t="s">
        <v>19</v>
      </c>
      <c r="D13" s="7">
        <v>160000</v>
      </c>
      <c r="E13" s="7">
        <v>160000</v>
      </c>
      <c r="F13" s="7">
        <v>159872</v>
      </c>
      <c r="G13" s="7">
        <f t="shared" si="1"/>
        <v>128</v>
      </c>
      <c r="H13" s="8">
        <f t="shared" si="0"/>
        <v>0.99919999999999998</v>
      </c>
      <c r="I13" s="7">
        <f t="shared" si="2"/>
        <v>128</v>
      </c>
      <c r="J13" s="8">
        <f t="shared" si="3"/>
        <v>0.99919999999999998</v>
      </c>
    </row>
    <row r="14" spans="1:10" ht="15" customHeight="1">
      <c r="A14" s="6" t="s">
        <v>20</v>
      </c>
      <c r="B14" s="6" t="s">
        <v>11</v>
      </c>
      <c r="C14" s="4" t="s">
        <v>21</v>
      </c>
      <c r="D14" s="7">
        <v>192500</v>
      </c>
      <c r="E14" s="7">
        <v>192500</v>
      </c>
      <c r="F14" s="7">
        <v>171509</v>
      </c>
      <c r="G14" s="7">
        <f t="shared" si="1"/>
        <v>20991</v>
      </c>
      <c r="H14" s="8">
        <f t="shared" si="0"/>
        <v>0.89095584415584417</v>
      </c>
      <c r="I14" s="7">
        <f t="shared" si="2"/>
        <v>20991</v>
      </c>
      <c r="J14" s="8">
        <f t="shared" si="3"/>
        <v>0.89095584415584417</v>
      </c>
    </row>
    <row r="15" spans="1:10" ht="15" customHeight="1">
      <c r="A15" s="6" t="s">
        <v>22</v>
      </c>
      <c r="B15" s="6" t="s">
        <v>11</v>
      </c>
      <c r="C15" s="4" t="s">
        <v>23</v>
      </c>
      <c r="D15" s="7">
        <v>250000</v>
      </c>
      <c r="E15" s="7">
        <v>250000</v>
      </c>
      <c r="F15" s="7">
        <v>245694</v>
      </c>
      <c r="G15" s="7">
        <f t="shared" si="1"/>
        <v>4306</v>
      </c>
      <c r="H15" s="8">
        <f t="shared" si="0"/>
        <v>0.98277599999999998</v>
      </c>
      <c r="I15" s="7">
        <f t="shared" si="2"/>
        <v>4306</v>
      </c>
      <c r="J15" s="8">
        <f t="shared" si="3"/>
        <v>0.98277599999999998</v>
      </c>
    </row>
    <row r="16" spans="1:10" ht="15" customHeight="1">
      <c r="A16" s="6" t="s">
        <v>24</v>
      </c>
      <c r="B16" s="6" t="s">
        <v>11</v>
      </c>
      <c r="C16" s="4" t="s">
        <v>25</v>
      </c>
      <c r="D16" s="7">
        <v>170000</v>
      </c>
      <c r="E16" s="7">
        <v>170000</v>
      </c>
      <c r="F16" s="7">
        <v>169178</v>
      </c>
      <c r="G16" s="7">
        <f t="shared" si="1"/>
        <v>822</v>
      </c>
      <c r="H16" s="8">
        <f t="shared" si="0"/>
        <v>0.99516470588235295</v>
      </c>
      <c r="I16" s="7">
        <f t="shared" si="2"/>
        <v>822</v>
      </c>
      <c r="J16" s="8">
        <f t="shared" si="3"/>
        <v>0.99516470588235295</v>
      </c>
    </row>
    <row r="17" spans="1:10" ht="15" customHeight="1">
      <c r="A17" s="6" t="s">
        <v>26</v>
      </c>
      <c r="B17" s="6" t="s">
        <v>11</v>
      </c>
      <c r="C17" s="4" t="s">
        <v>27</v>
      </c>
      <c r="D17" s="7">
        <v>143500</v>
      </c>
      <c r="E17" s="7">
        <v>143500</v>
      </c>
      <c r="F17" s="7">
        <v>143137</v>
      </c>
      <c r="G17" s="7">
        <f t="shared" si="1"/>
        <v>363</v>
      </c>
      <c r="H17" s="8">
        <f t="shared" si="0"/>
        <v>0.99747038327526127</v>
      </c>
      <c r="I17" s="7">
        <f t="shared" si="2"/>
        <v>363</v>
      </c>
      <c r="J17" s="8">
        <f t="shared" si="3"/>
        <v>0.99747038327526127</v>
      </c>
    </row>
    <row r="18" spans="1:10" ht="15" customHeight="1" thickBot="1">
      <c r="A18" s="6" t="s">
        <v>28</v>
      </c>
      <c r="B18" s="6" t="s">
        <v>11</v>
      </c>
      <c r="C18" s="4" t="s">
        <v>29</v>
      </c>
      <c r="D18" s="7">
        <v>144000</v>
      </c>
      <c r="E18" s="7">
        <v>144000</v>
      </c>
      <c r="F18" s="7">
        <v>143004</v>
      </c>
      <c r="G18" s="7">
        <f t="shared" si="1"/>
        <v>996</v>
      </c>
      <c r="H18" s="8">
        <f t="shared" si="0"/>
        <v>0.99308333333333332</v>
      </c>
      <c r="I18" s="7">
        <f t="shared" si="2"/>
        <v>996</v>
      </c>
      <c r="J18" s="8">
        <f t="shared" si="3"/>
        <v>0.99308333333333332</v>
      </c>
    </row>
    <row r="19" spans="1:10" ht="15" customHeight="1" thickTop="1">
      <c r="A19" s="19" t="s">
        <v>34</v>
      </c>
      <c r="B19" s="19"/>
      <c r="C19" s="9">
        <v>630</v>
      </c>
      <c r="D19" s="10">
        <f>SUM(D8:D18)</f>
        <v>17480000</v>
      </c>
      <c r="E19" s="10">
        <f t="shared" ref="E19:I19" si="4">SUM(E8:E18)</f>
        <v>17372021</v>
      </c>
      <c r="F19" s="10">
        <f t="shared" si="4"/>
        <v>17226949</v>
      </c>
      <c r="G19" s="10">
        <f t="shared" si="4"/>
        <v>145072</v>
      </c>
      <c r="H19" s="11">
        <f t="shared" si="0"/>
        <v>0.99164910058536082</v>
      </c>
      <c r="I19" s="10">
        <f t="shared" si="4"/>
        <v>253051</v>
      </c>
      <c r="J19" s="11">
        <f>F19/D19</f>
        <v>0.98552339816933643</v>
      </c>
    </row>
    <row r="20" spans="1:10" ht="15" customHeight="1" thickBot="1">
      <c r="A20" s="12" t="s">
        <v>33</v>
      </c>
      <c r="B20" s="12"/>
      <c r="C20" s="13"/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32</v>
      </c>
      <c r="I20" s="14" t="s">
        <v>10</v>
      </c>
      <c r="J20" s="14" t="s">
        <v>32</v>
      </c>
    </row>
    <row r="21" spans="1:10" ht="15" customHeight="1" thickTop="1">
      <c r="A21" s="6">
        <v>420</v>
      </c>
      <c r="B21" s="6" t="s">
        <v>11</v>
      </c>
      <c r="C21" s="4" t="s">
        <v>16</v>
      </c>
      <c r="D21" s="7">
        <v>193000</v>
      </c>
      <c r="E21" s="7">
        <v>193000</v>
      </c>
      <c r="F21" s="7">
        <v>161357</v>
      </c>
      <c r="G21" s="7">
        <v>31643</v>
      </c>
      <c r="H21" s="8">
        <f>F21/E21</f>
        <v>0.83604663212435237</v>
      </c>
      <c r="I21" s="7">
        <f>D21-F21</f>
        <v>31643</v>
      </c>
      <c r="J21" s="8">
        <f>F21/D21</f>
        <v>0.83604663212435237</v>
      </c>
    </row>
    <row r="22" spans="1:10" ht="15" customHeight="1">
      <c r="A22" s="6">
        <v>424</v>
      </c>
      <c r="B22" s="6" t="s">
        <v>11</v>
      </c>
      <c r="C22" s="4" t="s">
        <v>21</v>
      </c>
      <c r="D22" s="7">
        <v>480000</v>
      </c>
      <c r="E22" s="7">
        <v>480000</v>
      </c>
      <c r="F22" s="7">
        <v>0</v>
      </c>
      <c r="G22" s="7">
        <f>E22-F22</f>
        <v>480000</v>
      </c>
      <c r="H22" s="8">
        <f t="shared" ref="H22:H24" si="5">F22/E22</f>
        <v>0</v>
      </c>
      <c r="I22" s="7">
        <f>D22-F22</f>
        <v>480000</v>
      </c>
      <c r="J22" s="8">
        <f t="shared" ref="J22:J24" si="6">F22/D22</f>
        <v>0</v>
      </c>
    </row>
    <row r="23" spans="1:10" ht="15" customHeight="1">
      <c r="A23" s="6">
        <v>480</v>
      </c>
      <c r="B23" s="6" t="s">
        <v>11</v>
      </c>
      <c r="C23" s="4" t="s">
        <v>29</v>
      </c>
      <c r="D23" s="7">
        <v>96000</v>
      </c>
      <c r="E23" s="7">
        <v>96000</v>
      </c>
      <c r="F23" s="7">
        <v>30100</v>
      </c>
      <c r="G23" s="7">
        <f>E23-F23</f>
        <v>65900</v>
      </c>
      <c r="H23" s="8">
        <f t="shared" si="5"/>
        <v>0.31354166666666666</v>
      </c>
      <c r="I23" s="7">
        <f>D23-F23</f>
        <v>65900</v>
      </c>
      <c r="J23" s="8">
        <f t="shared" si="6"/>
        <v>0.31354166666666666</v>
      </c>
    </row>
    <row r="24" spans="1:10" ht="15" customHeight="1" thickBot="1">
      <c r="A24" s="6">
        <v>486</v>
      </c>
      <c r="B24" s="6" t="s">
        <v>11</v>
      </c>
      <c r="C24" s="4" t="s">
        <v>37</v>
      </c>
      <c r="D24" s="7">
        <v>1339000</v>
      </c>
      <c r="E24" s="7">
        <v>1339000</v>
      </c>
      <c r="F24" s="7">
        <v>0</v>
      </c>
      <c r="G24" s="7">
        <f>E24-F24</f>
        <v>1339000</v>
      </c>
      <c r="H24" s="8">
        <f t="shared" si="5"/>
        <v>0</v>
      </c>
      <c r="I24" s="7">
        <f>D24-F24</f>
        <v>1339000</v>
      </c>
      <c r="J24" s="8">
        <f t="shared" si="6"/>
        <v>0</v>
      </c>
    </row>
    <row r="25" spans="1:10" ht="20.100000000000001" customHeight="1" thickTop="1" thickBot="1">
      <c r="A25" s="17" t="s">
        <v>34</v>
      </c>
      <c r="B25" s="18"/>
      <c r="C25" s="2">
        <v>785</v>
      </c>
      <c r="D25" s="15">
        <f>SUM(D21:D24)</f>
        <v>2108000</v>
      </c>
      <c r="E25" s="15">
        <f>SUM(E21:E24)</f>
        <v>2108000</v>
      </c>
      <c r="F25" s="15">
        <f>SUM(F21:F24)</f>
        <v>191457</v>
      </c>
      <c r="G25" s="15">
        <f>SUM(G21:G24)</f>
        <v>1916543</v>
      </c>
      <c r="H25" s="16">
        <f>F25/E25</f>
        <v>9.0824003795066416E-2</v>
      </c>
      <c r="I25" s="15">
        <f>SUM(I21:I24)</f>
        <v>1916543</v>
      </c>
      <c r="J25" s="16">
        <f>F25/D25</f>
        <v>9.0824003795066416E-2</v>
      </c>
    </row>
    <row r="26" spans="1:10" ht="13.5" thickTop="1"/>
  </sheetData>
  <mergeCells count="8">
    <mergeCell ref="A25:B25"/>
    <mergeCell ref="A19:B19"/>
    <mergeCell ref="A5:B5"/>
    <mergeCell ref="A2:C2"/>
    <mergeCell ref="B3:C3"/>
    <mergeCell ref="A4:B4"/>
    <mergeCell ref="A6:B6"/>
    <mergeCell ref="A7:B7"/>
  </mergeCells>
  <pageMargins left="0" right="0" top="0" bottom="0" header="0" footer="0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2024-02-26T13:06:56Z</cp:lastPrinted>
  <dcterms:created xsi:type="dcterms:W3CDTF">2023-01-17T13:37:38Z</dcterms:created>
  <dcterms:modified xsi:type="dcterms:W3CDTF">2024-02-26T13:07:21Z</dcterms:modified>
</cp:coreProperties>
</file>