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<sst xmlns="http://schemas.openxmlformats.org/spreadsheetml/2006/main" count="77" uniqueCount="46">
  <si>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СПЕЦИФИКАЦИЈА НА РАСХОДИ - на единка корисник</t>
  </si>
  <si>
    <t xml:space="preserve">Страна: </t>
  </si>
  <si>
    <t>1/</t>
  </si>
  <si>
    <t xml:space="preserve">Корисник : </t>
  </si>
  <si>
    <t>19302 - 62880 - null</t>
  </si>
  <si>
    <t>По корисници ( ниво 2 )</t>
  </si>
  <si>
    <t>Сите расходи</t>
  </si>
  <si>
    <t>Буџет</t>
  </si>
  <si>
    <t>План</t>
  </si>
  <si>
    <t>Реализирано</t>
  </si>
  <si>
    <t>Разлика</t>
  </si>
  <si>
    <t>Остаток</t>
  </si>
  <si>
    <t>20</t>
  </si>
  <si>
    <t>401</t>
  </si>
  <si>
    <t>Основни плати</t>
  </si>
  <si>
    <t>402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</si>
  <si>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</si>
  <si>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</si>
  <si>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</si>
  <si>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</si>
  <si>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</si>
  <si>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</si>
  <si>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</si>
  <si>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</si>
  <si>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</si>
  <si>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</si>
  <si>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</si>
  <si>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464</t>
  </si>
  <si>
    <t>Разни трансфери</t>
  </si>
  <si>
    <t>480</t>
  </si>
  <si>
    <t>Купување на опрема и машини</t>
  </si>
  <si>
    <t>481</t>
  </si>
  <si>
    <t>Градежни објекти</t>
  </si>
  <si>
    <t>482</t>
  </si>
  <si>
    <t>Други градежни објекти</t>
  </si>
  <si>
    <t>483</t>
  </si>
  <si>
    <t>Купување на мебел</t>
  </si>
  <si>
    <t>485</t>
  </si>
  <si>
    <t>Конто</t>
  </si>
  <si>
    <t xml:space="preserve"> %</t>
  </si>
  <si>
    <t>%</t>
  </si>
  <si>
    <t>В К У П Н О</t>
  </si>
  <si>
    <t>Придонеси за социјално осигурување</t>
  </si>
  <si>
    <t>Комунални услуги, греење, комуникација и транспорт</t>
  </si>
  <si>
    <t>Вложувања и нефинансиски средства</t>
  </si>
  <si>
    <t>Од датум:  01/01/2022 До 30/09/2022</t>
  </si>
</sst>
</file>

<file path=xl/styles.xml><?xml version="1.0" encoding="utf-8"?>
<styleSheet xmlns="http://schemas.openxmlformats.org/spreadsheetml/2006/main">
  <numFmts count="1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dd/mm/yyyy"/>
    <numFmt numFmtId="165" formatCode="[$-42F]dddd\,\ dd\ mmmm\ yyyy"/>
  </numFmts>
  <fonts count="37">
    <font>
      <sz val="10"/>
      <name val="Arial"/>
      <family val="0"/>
    </font>
    <font>
      <sz val="10"/>
      <name val="SansSerif"/>
      <family val="0"/>
    </font>
    <font>
      <sz val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0" fontId="2" fillId="0" borderId="10" xfId="0" applyNumberFormat="1" applyFont="1" applyFill="1" applyBorder="1" applyAlignment="1" applyProtection="1">
      <alignment horizontal="right" vertical="center" wrapText="1"/>
      <protection/>
    </xf>
    <xf numFmtId="1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2" max="2" width="11.28125" style="0" customWidth="1"/>
    <col min="3" max="3" width="34.28125" style="0" customWidth="1"/>
    <col min="4" max="4" width="12.28125" style="0" customWidth="1"/>
    <col min="5" max="5" width="11.57421875" style="0" customWidth="1"/>
    <col min="6" max="6" width="13.140625" style="0" customWidth="1"/>
    <col min="7" max="7" width="10.8515625" style="0" customWidth="1"/>
    <col min="9" max="9" width="11.140625" style="0" customWidth="1"/>
  </cols>
  <sheetData>
    <row r="1" spans="1:10" ht="12.75">
      <c r="A1" s="19" t="s">
        <v>0</v>
      </c>
      <c r="B1" s="19"/>
      <c r="C1" s="19"/>
      <c r="D1" s="1"/>
      <c r="E1" s="3" t="s">
        <v>1</v>
      </c>
      <c r="F1" s="3" t="s">
        <v>2</v>
      </c>
      <c r="G1" s="4">
        <v>1</v>
      </c>
      <c r="H1" s="1"/>
      <c r="I1" s="1"/>
      <c r="J1" s="1"/>
    </row>
    <row r="2" spans="1:10" ht="12.75">
      <c r="A2" s="4" t="s">
        <v>3</v>
      </c>
      <c r="B2" s="20" t="s">
        <v>4</v>
      </c>
      <c r="C2" s="20"/>
      <c r="D2" s="1"/>
      <c r="E2" s="1"/>
      <c r="F2" s="1"/>
      <c r="G2" s="1"/>
      <c r="H2" s="1"/>
      <c r="I2" s="1"/>
      <c r="J2" s="1"/>
    </row>
    <row r="3" spans="1:10" ht="12.75">
      <c r="A3" s="20" t="s">
        <v>5</v>
      </c>
      <c r="B3" s="20"/>
      <c r="C3" s="1"/>
      <c r="D3" s="1"/>
      <c r="E3" s="1"/>
      <c r="F3" s="1"/>
      <c r="G3" s="1"/>
      <c r="H3" s="1"/>
      <c r="I3" s="1"/>
      <c r="J3" s="1"/>
    </row>
    <row r="4" spans="1:10" ht="26.25" customHeight="1">
      <c r="A4" s="20" t="s">
        <v>45</v>
      </c>
      <c r="B4" s="21"/>
      <c r="C4" s="1"/>
      <c r="D4" s="1"/>
      <c r="E4" s="1"/>
      <c r="F4" s="1"/>
      <c r="G4" s="1"/>
      <c r="H4" s="1"/>
      <c r="I4" s="1"/>
      <c r="J4" s="1"/>
    </row>
    <row r="5" spans="1:10" ht="13.5" thickBot="1">
      <c r="A5" s="20" t="s">
        <v>6</v>
      </c>
      <c r="B5" s="20"/>
      <c r="C5" s="1"/>
      <c r="D5" s="1"/>
      <c r="E5" s="1"/>
      <c r="F5" s="1"/>
      <c r="G5" s="1"/>
      <c r="H5" s="1"/>
      <c r="I5" s="1"/>
      <c r="J5" s="1"/>
    </row>
    <row r="6" spans="1:10" ht="14.25" thickBot="1" thickTop="1">
      <c r="A6" s="22" t="s">
        <v>38</v>
      </c>
      <c r="B6" s="22"/>
      <c r="C6" s="2"/>
      <c r="D6" s="2" t="s">
        <v>7</v>
      </c>
      <c r="E6" s="2" t="s">
        <v>8</v>
      </c>
      <c r="F6" s="2" t="s">
        <v>9</v>
      </c>
      <c r="G6" s="2" t="s">
        <v>10</v>
      </c>
      <c r="H6" s="2" t="s">
        <v>39</v>
      </c>
      <c r="I6" s="2" t="s">
        <v>11</v>
      </c>
      <c r="J6" s="2" t="s">
        <v>40</v>
      </c>
    </row>
    <row r="7" spans="1:10" ht="13.5" thickTop="1">
      <c r="A7" s="5" t="s">
        <v>13</v>
      </c>
      <c r="B7" s="5" t="s">
        <v>12</v>
      </c>
      <c r="C7" s="4" t="s">
        <v>14</v>
      </c>
      <c r="D7" s="6">
        <v>9037000</v>
      </c>
      <c r="E7" s="6">
        <v>5803569</v>
      </c>
      <c r="F7" s="6">
        <v>5794362</v>
      </c>
      <c r="G7" s="6">
        <f>E7-F7</f>
        <v>9207</v>
      </c>
      <c r="H7" s="15">
        <f aca="true" t="shared" si="0" ref="H7:H17">F7/E7</f>
        <v>0.99841356241306</v>
      </c>
      <c r="I7" s="6">
        <f>D7-F7</f>
        <v>3242638</v>
      </c>
      <c r="J7" s="15">
        <f>F7/D7</f>
        <v>0.6411820294345468</v>
      </c>
    </row>
    <row r="8" spans="1:10" ht="12.75">
      <c r="A8" s="5" t="s">
        <v>15</v>
      </c>
      <c r="B8" s="5" t="s">
        <v>12</v>
      </c>
      <c r="C8" s="4" t="s">
        <v>42</v>
      </c>
      <c r="D8" s="6">
        <v>3343000</v>
      </c>
      <c r="E8" s="6">
        <v>2257299</v>
      </c>
      <c r="F8" s="6">
        <v>2256687</v>
      </c>
      <c r="G8" s="6">
        <f>E8-F8</f>
        <v>612</v>
      </c>
      <c r="H8" s="15">
        <f t="shared" si="0"/>
        <v>0.9997288795148538</v>
      </c>
      <c r="I8" s="6">
        <f>D8-F8</f>
        <v>1086313</v>
      </c>
      <c r="J8" s="15">
        <f aca="true" t="shared" si="1" ref="J8:J16">F8/D8</f>
        <v>0.6750484594675441</v>
      </c>
    </row>
    <row r="9" spans="1:10" ht="12.75">
      <c r="A9" s="5" t="s">
        <v>16</v>
      </c>
      <c r="B9" s="5" t="s">
        <v>12</v>
      </c>
      <c r="C9" s="4" t="s">
        <v>17</v>
      </c>
      <c r="D9" s="6">
        <v>40000</v>
      </c>
      <c r="E9" s="6">
        <v>37500</v>
      </c>
      <c r="F9" s="6">
        <v>32878</v>
      </c>
      <c r="G9" s="6">
        <f aca="true" t="shared" si="2" ref="G9:G16">E9-F9</f>
        <v>4622</v>
      </c>
      <c r="H9" s="15">
        <f t="shared" si="0"/>
        <v>0.8767466666666667</v>
      </c>
      <c r="I9" s="6">
        <f>D9-F9</f>
        <v>7122</v>
      </c>
      <c r="J9" s="15">
        <f t="shared" si="1"/>
        <v>0.82195</v>
      </c>
    </row>
    <row r="10" spans="1:10" ht="22.5">
      <c r="A10" s="5" t="s">
        <v>18</v>
      </c>
      <c r="B10" s="5" t="s">
        <v>12</v>
      </c>
      <c r="C10" s="4" t="s">
        <v>43</v>
      </c>
      <c r="D10" s="6">
        <v>2018000</v>
      </c>
      <c r="E10" s="6">
        <v>1385000</v>
      </c>
      <c r="F10" s="6">
        <v>1334445</v>
      </c>
      <c r="G10" s="6">
        <f t="shared" si="2"/>
        <v>50555</v>
      </c>
      <c r="H10" s="15">
        <f t="shared" si="0"/>
        <v>0.9634981949458484</v>
      </c>
      <c r="I10" s="6">
        <f>D10-F10</f>
        <v>683555</v>
      </c>
      <c r="J10" s="15">
        <f t="shared" si="1"/>
        <v>0.6612710604558969</v>
      </c>
    </row>
    <row r="11" spans="1:10" ht="12.75">
      <c r="A11" s="5" t="s">
        <v>19</v>
      </c>
      <c r="B11" s="5" t="s">
        <v>12</v>
      </c>
      <c r="C11" s="4" t="s">
        <v>20</v>
      </c>
      <c r="D11" s="6">
        <v>150000</v>
      </c>
      <c r="E11" s="6">
        <v>133000</v>
      </c>
      <c r="F11" s="6">
        <v>122597</v>
      </c>
      <c r="G11" s="6">
        <f t="shared" si="2"/>
        <v>10403</v>
      </c>
      <c r="H11" s="15">
        <f t="shared" si="0"/>
        <v>0.921781954887218</v>
      </c>
      <c r="I11" s="6">
        <f aca="true" t="shared" si="3" ref="I11:I16">D11-F11</f>
        <v>27403</v>
      </c>
      <c r="J11" s="15">
        <f t="shared" si="1"/>
        <v>0.8173133333333333</v>
      </c>
    </row>
    <row r="12" spans="1:10" ht="12.75">
      <c r="A12" s="5" t="s">
        <v>21</v>
      </c>
      <c r="B12" s="5" t="s">
        <v>12</v>
      </c>
      <c r="C12" s="4" t="s">
        <v>22</v>
      </c>
      <c r="D12" s="6">
        <v>190000</v>
      </c>
      <c r="E12" s="6">
        <v>190000</v>
      </c>
      <c r="F12" s="6">
        <v>187498</v>
      </c>
      <c r="G12" s="6">
        <f t="shared" si="2"/>
        <v>2502</v>
      </c>
      <c r="H12" s="15">
        <f t="shared" si="0"/>
        <v>0.9868315789473684</v>
      </c>
      <c r="I12" s="6">
        <f t="shared" si="3"/>
        <v>2502</v>
      </c>
      <c r="J12" s="15">
        <f t="shared" si="1"/>
        <v>0.9868315789473684</v>
      </c>
    </row>
    <row r="13" spans="1:10" ht="12.75">
      <c r="A13" s="5" t="s">
        <v>23</v>
      </c>
      <c r="B13" s="5" t="s">
        <v>12</v>
      </c>
      <c r="C13" s="4" t="s">
        <v>24</v>
      </c>
      <c r="D13" s="6">
        <v>250000</v>
      </c>
      <c r="E13" s="6">
        <v>214000</v>
      </c>
      <c r="F13" s="6">
        <v>207461</v>
      </c>
      <c r="G13" s="6">
        <f t="shared" si="2"/>
        <v>6539</v>
      </c>
      <c r="H13" s="15">
        <f t="shared" si="0"/>
        <v>0.9694439252336449</v>
      </c>
      <c r="I13" s="6">
        <f t="shared" si="3"/>
        <v>42539</v>
      </c>
      <c r="J13" s="15">
        <f t="shared" si="1"/>
        <v>0.829844</v>
      </c>
    </row>
    <row r="14" spans="1:10" ht="12.75">
      <c r="A14" s="5" t="s">
        <v>25</v>
      </c>
      <c r="B14" s="5" t="s">
        <v>12</v>
      </c>
      <c r="C14" s="4" t="s">
        <v>26</v>
      </c>
      <c r="D14" s="6">
        <v>100000</v>
      </c>
      <c r="E14" s="6">
        <v>75000</v>
      </c>
      <c r="F14" s="6">
        <v>68486</v>
      </c>
      <c r="G14" s="6">
        <f t="shared" si="2"/>
        <v>6514</v>
      </c>
      <c r="H14" s="15">
        <f t="shared" si="0"/>
        <v>0.9131466666666667</v>
      </c>
      <c r="I14" s="6">
        <f t="shared" si="3"/>
        <v>31514</v>
      </c>
      <c r="J14" s="15">
        <f t="shared" si="1"/>
        <v>0.68486</v>
      </c>
    </row>
    <row r="15" spans="1:10" ht="12.75">
      <c r="A15" s="5" t="s">
        <v>27</v>
      </c>
      <c r="B15" s="5" t="s">
        <v>12</v>
      </c>
      <c r="C15" s="4" t="s">
        <v>28</v>
      </c>
      <c r="D15" s="6">
        <v>60000</v>
      </c>
      <c r="E15" s="6">
        <v>60000</v>
      </c>
      <c r="F15" s="6">
        <v>59960</v>
      </c>
      <c r="G15" s="6">
        <f t="shared" si="2"/>
        <v>40</v>
      </c>
      <c r="H15" s="15">
        <f t="shared" si="0"/>
        <v>0.9993333333333333</v>
      </c>
      <c r="I15" s="6">
        <f t="shared" si="3"/>
        <v>40</v>
      </c>
      <c r="J15" s="15">
        <f t="shared" si="1"/>
        <v>0.9993333333333333</v>
      </c>
    </row>
    <row r="16" spans="1:10" ht="13.5" thickBot="1">
      <c r="A16" s="5" t="s">
        <v>29</v>
      </c>
      <c r="B16" s="5" t="s">
        <v>12</v>
      </c>
      <c r="C16" s="4" t="s">
        <v>30</v>
      </c>
      <c r="D16" s="6">
        <v>212000</v>
      </c>
      <c r="E16" s="6">
        <v>212000</v>
      </c>
      <c r="F16" s="6">
        <v>13074</v>
      </c>
      <c r="G16" s="6">
        <f t="shared" si="2"/>
        <v>198926</v>
      </c>
      <c r="H16" s="15">
        <f t="shared" si="0"/>
        <v>0.06166981132075472</v>
      </c>
      <c r="I16" s="6">
        <f t="shared" si="3"/>
        <v>198926</v>
      </c>
      <c r="J16" s="15">
        <f t="shared" si="1"/>
        <v>0.06166981132075472</v>
      </c>
    </row>
    <row r="17" spans="1:10" ht="13.5" thickTop="1">
      <c r="A17" s="16" t="s">
        <v>41</v>
      </c>
      <c r="B17" s="16"/>
      <c r="C17" s="7">
        <v>630</v>
      </c>
      <c r="D17" s="8">
        <f>SUM(D7:D16)</f>
        <v>15400000</v>
      </c>
      <c r="E17" s="8">
        <f>SUM(E7:E16)</f>
        <v>10367368</v>
      </c>
      <c r="F17" s="8">
        <f>SUM(F7:F16)</f>
        <v>10077448</v>
      </c>
      <c r="G17" s="8">
        <f>SUM(G7:G16)</f>
        <v>289920</v>
      </c>
      <c r="H17" s="9">
        <f t="shared" si="0"/>
        <v>0.9720353324006633</v>
      </c>
      <c r="I17" s="8">
        <f>SUM(I7:I16)</f>
        <v>5322552</v>
      </c>
      <c r="J17" s="9">
        <f>F17/D17</f>
        <v>0.6543797402597402</v>
      </c>
    </row>
    <row r="18" spans="1:10" ht="13.5" thickBot="1">
      <c r="A18" s="10" t="s">
        <v>38</v>
      </c>
      <c r="B18" s="10"/>
      <c r="C18" s="11"/>
      <c r="D18" s="12" t="s">
        <v>7</v>
      </c>
      <c r="E18" s="12" t="s">
        <v>8</v>
      </c>
      <c r="F18" s="12" t="s">
        <v>9</v>
      </c>
      <c r="G18" s="12" t="s">
        <v>10</v>
      </c>
      <c r="H18" s="12" t="s">
        <v>40</v>
      </c>
      <c r="I18" s="12" t="s">
        <v>11</v>
      </c>
      <c r="J18" s="12" t="s">
        <v>40</v>
      </c>
    </row>
    <row r="19" spans="1:10" ht="13.5" thickTop="1">
      <c r="A19" s="5" t="s">
        <v>21</v>
      </c>
      <c r="B19" s="5" t="s">
        <v>12</v>
      </c>
      <c r="C19" s="4" t="s">
        <v>22</v>
      </c>
      <c r="D19" s="6">
        <v>60000</v>
      </c>
      <c r="E19" s="6">
        <v>60000</v>
      </c>
      <c r="F19" s="6">
        <v>0</v>
      </c>
      <c r="G19" s="6">
        <f>E19-F19</f>
        <v>60000</v>
      </c>
      <c r="H19" s="15">
        <f>F19/E19</f>
        <v>0</v>
      </c>
      <c r="I19" s="6">
        <f>D19-F19</f>
        <v>60000</v>
      </c>
      <c r="J19" s="15">
        <f aca="true" t="shared" si="4" ref="J19:J26">F19/D19</f>
        <v>0</v>
      </c>
    </row>
    <row r="20" spans="1:10" ht="12.75">
      <c r="A20" s="5" t="s">
        <v>25</v>
      </c>
      <c r="B20" s="5" t="s">
        <v>12</v>
      </c>
      <c r="C20" s="4" t="s">
        <v>26</v>
      </c>
      <c r="D20" s="6">
        <v>75000</v>
      </c>
      <c r="E20" s="6">
        <v>75000</v>
      </c>
      <c r="F20" s="6">
        <v>0</v>
      </c>
      <c r="G20" s="6">
        <f aca="true" t="shared" si="5" ref="G20:G25">E20-F20</f>
        <v>75000</v>
      </c>
      <c r="H20" s="15">
        <f aca="true" t="shared" si="6" ref="H20:H25">F20/E20</f>
        <v>0</v>
      </c>
      <c r="I20" s="6">
        <f aca="true" t="shared" si="7" ref="I20:I25">D20-F20</f>
        <v>75000</v>
      </c>
      <c r="J20" s="15">
        <f t="shared" si="4"/>
        <v>0</v>
      </c>
    </row>
    <row r="21" spans="1:10" ht="12.75">
      <c r="A21" s="5" t="s">
        <v>29</v>
      </c>
      <c r="B21" s="5" t="s">
        <v>12</v>
      </c>
      <c r="C21" s="4" t="s">
        <v>30</v>
      </c>
      <c r="D21" s="6">
        <v>1596000</v>
      </c>
      <c r="E21" s="6">
        <v>1596000</v>
      </c>
      <c r="F21" s="6">
        <v>77738</v>
      </c>
      <c r="G21" s="6">
        <f t="shared" si="5"/>
        <v>1518262</v>
      </c>
      <c r="H21" s="15">
        <f t="shared" si="6"/>
        <v>0.04870802005012531</v>
      </c>
      <c r="I21" s="6">
        <f t="shared" si="7"/>
        <v>1518262</v>
      </c>
      <c r="J21" s="15">
        <f t="shared" si="4"/>
        <v>0.04870802005012531</v>
      </c>
    </row>
    <row r="22" spans="1:10" ht="12.75">
      <c r="A22" s="5" t="s">
        <v>31</v>
      </c>
      <c r="B22" s="5" t="s">
        <v>12</v>
      </c>
      <c r="C22" s="4" t="s">
        <v>32</v>
      </c>
      <c r="D22" s="6">
        <v>4100200</v>
      </c>
      <c r="E22" s="6">
        <v>4100200</v>
      </c>
      <c r="F22" s="6">
        <v>4034133</v>
      </c>
      <c r="G22" s="6">
        <f t="shared" si="5"/>
        <v>66067</v>
      </c>
      <c r="H22" s="15">
        <f>F22/E22</f>
        <v>0.9838868835666553</v>
      </c>
      <c r="I22" s="6">
        <f t="shared" si="7"/>
        <v>66067</v>
      </c>
      <c r="J22" s="15">
        <f t="shared" si="4"/>
        <v>0.9838868835666553</v>
      </c>
    </row>
    <row r="23" spans="1:10" ht="12.75">
      <c r="A23" s="5" t="s">
        <v>33</v>
      </c>
      <c r="B23" s="5" t="s">
        <v>12</v>
      </c>
      <c r="C23" s="4" t="s">
        <v>34</v>
      </c>
      <c r="D23" s="6">
        <v>70800</v>
      </c>
      <c r="E23" s="6">
        <v>70800</v>
      </c>
      <c r="F23" s="6">
        <v>70800</v>
      </c>
      <c r="G23" s="6">
        <f t="shared" si="5"/>
        <v>0</v>
      </c>
      <c r="H23" s="15">
        <f t="shared" si="6"/>
        <v>1</v>
      </c>
      <c r="I23" s="6">
        <f t="shared" si="7"/>
        <v>0</v>
      </c>
      <c r="J23" s="15">
        <f t="shared" si="4"/>
        <v>1</v>
      </c>
    </row>
    <row r="24" spans="1:10" ht="12.75">
      <c r="A24" s="5" t="s">
        <v>35</v>
      </c>
      <c r="B24" s="5" t="s">
        <v>12</v>
      </c>
      <c r="C24" s="4" t="s">
        <v>36</v>
      </c>
      <c r="D24" s="6">
        <v>400000</v>
      </c>
      <c r="E24" s="6">
        <v>400000</v>
      </c>
      <c r="F24" s="6">
        <v>0</v>
      </c>
      <c r="G24" s="6">
        <f t="shared" si="5"/>
        <v>400000</v>
      </c>
      <c r="H24" s="15">
        <f>F24/E24</f>
        <v>0</v>
      </c>
      <c r="I24" s="6">
        <f t="shared" si="7"/>
        <v>400000</v>
      </c>
      <c r="J24" s="15">
        <f t="shared" si="4"/>
        <v>0</v>
      </c>
    </row>
    <row r="25" spans="1:10" ht="13.5" thickBot="1">
      <c r="A25" s="5" t="s">
        <v>37</v>
      </c>
      <c r="B25" s="5" t="s">
        <v>12</v>
      </c>
      <c r="C25" s="4" t="s">
        <v>44</v>
      </c>
      <c r="D25" s="6">
        <v>525000</v>
      </c>
      <c r="E25" s="6">
        <v>525000</v>
      </c>
      <c r="F25" s="6">
        <v>0</v>
      </c>
      <c r="G25" s="6">
        <f t="shared" si="5"/>
        <v>525000</v>
      </c>
      <c r="H25" s="15">
        <f t="shared" si="6"/>
        <v>0</v>
      </c>
      <c r="I25" s="6">
        <f t="shared" si="7"/>
        <v>525000</v>
      </c>
      <c r="J25" s="15">
        <f t="shared" si="4"/>
        <v>0</v>
      </c>
    </row>
    <row r="26" spans="1:10" ht="14.25" thickBot="1" thickTop="1">
      <c r="A26" s="17" t="s">
        <v>41</v>
      </c>
      <c r="B26" s="18"/>
      <c r="C26" s="2">
        <v>785</v>
      </c>
      <c r="D26" s="13">
        <f>SUM(D19:D25)</f>
        <v>6827000</v>
      </c>
      <c r="E26" s="13">
        <f>SUM(E19:E25)</f>
        <v>6827000</v>
      </c>
      <c r="F26" s="13">
        <f>SUM(F19:F25)</f>
        <v>4182671</v>
      </c>
      <c r="G26" s="13">
        <f>SUM(G19:G25)</f>
        <v>2644329</v>
      </c>
      <c r="H26" s="14">
        <f>F26/E26</f>
        <v>0.6126660319320346</v>
      </c>
      <c r="I26" s="13">
        <f>SUM(I19:I25)</f>
        <v>2644329</v>
      </c>
      <c r="J26" s="14">
        <f t="shared" si="4"/>
        <v>0.6126660319320346</v>
      </c>
    </row>
    <row r="27" ht="13.5" thickTop="1"/>
  </sheetData>
  <sheetProtection/>
  <mergeCells count="8">
    <mergeCell ref="A17:B17"/>
    <mergeCell ref="A26:B26"/>
    <mergeCell ref="A1:C1"/>
    <mergeCell ref="B2:C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2023-01-18T13:08:57Z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