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<sst xmlns="http://schemas.openxmlformats.org/spreadsheetml/2006/main" count="84" uniqueCount="51">
  <si>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 xml:space="preserve">Страна: </t>
  </si>
  <si>
    <t>1/</t>
  </si>
  <si>
    <t xml:space="preserve">Корисник : </t>
  </si>
  <si>
    <t>19302 - 62880 - null</t>
  </si>
  <si>
    <t>По корисници ( ниво 2 )</t>
  </si>
  <si>
    <t>Сите расходи</t>
  </si>
  <si>
    <t>Буџет</t>
  </si>
  <si>
    <t>План</t>
  </si>
  <si>
    <t>Реализирано</t>
  </si>
  <si>
    <t>Разлика</t>
  </si>
  <si>
    <t>Остаток</t>
  </si>
  <si>
    <t>20</t>
  </si>
  <si>
    <t>401</t>
  </si>
  <si>
    <t>Основни плати</t>
  </si>
  <si>
    <t>402</t>
  </si>
  <si>
    <t>404</t>
  </si>
  <si>
    <t>Надоместоци</t>
  </si>
  <si>
    <t>414480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</si>
  <si>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</si>
  <si>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</si>
  <si>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</si>
  <si>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</si>
  <si>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</si>
  <si>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</si>
  <si>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</si>
  <si>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</si>
  <si>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</si>
  <si>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</si>
  <si>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</si>
  <si>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464</t>
  </si>
  <si>
    <t>Разни трансфери</t>
  </si>
  <si>
    <t>480</t>
  </si>
  <si>
    <t>Купување на опрема и машини</t>
  </si>
  <si>
    <t>481</t>
  </si>
  <si>
    <t>Градежни објекти</t>
  </si>
  <si>
    <t>482</t>
  </si>
  <si>
    <t>Други градежни објекти</t>
  </si>
  <si>
    <t>483</t>
  </si>
  <si>
    <t>Купување на мебел</t>
  </si>
  <si>
    <t>485</t>
  </si>
  <si>
    <t>Конто</t>
  </si>
  <si>
    <t xml:space="preserve"> %</t>
  </si>
  <si>
    <t>%</t>
  </si>
  <si>
    <t>В К У П Н О</t>
  </si>
  <si>
    <t>Придонеси за социјално осигурување</t>
  </si>
  <si>
    <t>Капитални резерви-Купување на опрема и машини</t>
  </si>
  <si>
    <t>Комунални услуги, греење, комуникација и транспорт</t>
  </si>
  <si>
    <t>Вложувања и нефинансиски средства</t>
  </si>
  <si>
    <t>СПЕЦИФИКАЦИЈА НА РАСХОДИ - на единка корисник(мината година)</t>
  </si>
  <si>
    <t>Датум: 18/01/2023</t>
  </si>
  <si>
    <t>Од 01/01/2022 До 31/12/2022</t>
  </si>
</sst>
</file>

<file path=xl/styles.xml><?xml version="1.0" encoding="utf-8"?>
<styleSheet xmlns="http://schemas.openxmlformats.org/spreadsheetml/2006/main">
  <numFmts count="1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dd/mm/yyyy"/>
    <numFmt numFmtId="165" formatCode="[$-42F]dddd\,\ dd\ mmmm\ yyyy"/>
  </numFmts>
  <fonts count="37">
    <font>
      <sz val="10"/>
      <name val="Arial"/>
      <family val="0"/>
    </font>
    <font>
      <sz val="8"/>
      <name val="SansSerif"/>
      <family val="0"/>
    </font>
    <font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1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0" fontId="1" fillId="0" borderId="10" xfId="0" applyNumberFormat="1" applyFont="1" applyFill="1" applyBorder="1" applyAlignment="1" applyProtection="1">
      <alignment horizontal="right" vertical="center" wrapText="1"/>
      <protection/>
    </xf>
    <xf numFmtId="1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2" max="2" width="14.421875" style="0" customWidth="1"/>
    <col min="3" max="3" width="30.7109375" style="0" customWidth="1"/>
    <col min="4" max="6" width="10.8515625" style="0" bestFit="1" customWidth="1"/>
    <col min="7" max="7" width="10.00390625" style="0" bestFit="1" customWidth="1"/>
    <col min="9" max="9" width="10.00390625" style="0" bestFit="1" customWidth="1"/>
  </cols>
  <sheetData>
    <row r="1" spans="1:10" ht="12.75">
      <c r="A1" s="20" t="s">
        <v>48</v>
      </c>
      <c r="B1" s="20"/>
      <c r="C1" s="20"/>
      <c r="D1" s="2"/>
      <c r="E1" s="3" t="s">
        <v>0</v>
      </c>
      <c r="F1" s="3" t="s">
        <v>1</v>
      </c>
      <c r="G1" s="1">
        <v>1</v>
      </c>
      <c r="H1" s="2"/>
      <c r="I1" s="2"/>
      <c r="J1" s="2"/>
    </row>
    <row r="2" spans="1:10" ht="12.75">
      <c r="A2" s="24" t="s">
        <v>49</v>
      </c>
      <c r="B2" s="24"/>
      <c r="C2" s="1"/>
      <c r="D2" s="2"/>
      <c r="E2" s="3"/>
      <c r="F2" s="3"/>
      <c r="G2" s="1"/>
      <c r="H2" s="2"/>
      <c r="I2" s="2"/>
      <c r="J2" s="2"/>
    </row>
    <row r="3" spans="1:10" ht="12.75">
      <c r="A3" s="1" t="s">
        <v>2</v>
      </c>
      <c r="B3" s="21" t="s">
        <v>3</v>
      </c>
      <c r="C3" s="21"/>
      <c r="D3" s="2"/>
      <c r="E3" s="2"/>
      <c r="F3" s="2"/>
      <c r="G3" s="2"/>
      <c r="H3" s="2"/>
      <c r="I3" s="2"/>
      <c r="J3" s="2"/>
    </row>
    <row r="4" spans="1:10" ht="12.75">
      <c r="A4" s="21" t="s">
        <v>4</v>
      </c>
      <c r="B4" s="21"/>
      <c r="C4" s="2"/>
      <c r="D4" s="2"/>
      <c r="E4" s="2"/>
      <c r="F4" s="2"/>
      <c r="G4" s="2"/>
      <c r="H4" s="2"/>
      <c r="I4" s="2"/>
      <c r="J4" s="2"/>
    </row>
    <row r="5" spans="1:10" ht="12.75">
      <c r="A5" s="21" t="s">
        <v>50</v>
      </c>
      <c r="B5" s="22"/>
      <c r="C5" s="2"/>
      <c r="D5" s="2"/>
      <c r="E5" s="2"/>
      <c r="F5" s="2"/>
      <c r="G5" s="2"/>
      <c r="H5" s="2"/>
      <c r="I5" s="2"/>
      <c r="J5" s="2"/>
    </row>
    <row r="6" spans="1:10" ht="13.5" thickBot="1">
      <c r="A6" s="21" t="s">
        <v>5</v>
      </c>
      <c r="B6" s="21"/>
      <c r="C6" s="2"/>
      <c r="D6" s="2"/>
      <c r="E6" s="2"/>
      <c r="F6" s="2"/>
      <c r="G6" s="2"/>
      <c r="H6" s="2"/>
      <c r="I6" s="2"/>
      <c r="J6" s="2"/>
    </row>
    <row r="7" spans="1:10" ht="14.25" thickBot="1" thickTop="1">
      <c r="A7" s="23" t="s">
        <v>40</v>
      </c>
      <c r="B7" s="23"/>
      <c r="C7" s="6"/>
      <c r="D7" s="6" t="s">
        <v>6</v>
      </c>
      <c r="E7" s="6" t="s">
        <v>7</v>
      </c>
      <c r="F7" s="6" t="s">
        <v>8</v>
      </c>
      <c r="G7" s="6" t="s">
        <v>9</v>
      </c>
      <c r="H7" s="6" t="s">
        <v>41</v>
      </c>
      <c r="I7" s="6" t="s">
        <v>10</v>
      </c>
      <c r="J7" s="6" t="s">
        <v>42</v>
      </c>
    </row>
    <row r="8" spans="1:10" ht="13.5" thickTop="1">
      <c r="A8" s="4" t="s">
        <v>12</v>
      </c>
      <c r="B8" s="4" t="s">
        <v>11</v>
      </c>
      <c r="C8" s="1" t="s">
        <v>13</v>
      </c>
      <c r="D8" s="5">
        <v>8672000</v>
      </c>
      <c r="E8" s="5">
        <v>7691790</v>
      </c>
      <c r="F8" s="5">
        <v>7691297</v>
      </c>
      <c r="G8" s="5">
        <f>E8-F8</f>
        <v>493</v>
      </c>
      <c r="H8" s="16">
        <f>F8/E8</f>
        <v>0.9999359056864527</v>
      </c>
      <c r="I8" s="5">
        <f>D8-F8</f>
        <v>980703</v>
      </c>
      <c r="J8" s="16">
        <f>F8/D8</f>
        <v>0.8869115544280443</v>
      </c>
    </row>
    <row r="9" spans="1:10" ht="12.75">
      <c r="A9" s="4" t="s">
        <v>14</v>
      </c>
      <c r="B9" s="4" t="s">
        <v>11</v>
      </c>
      <c r="C9" s="1" t="s">
        <v>44</v>
      </c>
      <c r="D9" s="5">
        <v>3343000</v>
      </c>
      <c r="E9" s="5">
        <v>2985371</v>
      </c>
      <c r="F9" s="5">
        <v>2984759</v>
      </c>
      <c r="G9" s="5">
        <f aca="true" t="shared" si="0" ref="G9:G19">E9-F9</f>
        <v>612</v>
      </c>
      <c r="H9" s="16">
        <f aca="true" t="shared" si="1" ref="H9:H19">F9/E9</f>
        <v>0.9997950003533899</v>
      </c>
      <c r="I9" s="5">
        <f aca="true" t="shared" si="2" ref="I9:I19">D9-F9</f>
        <v>358241</v>
      </c>
      <c r="J9" s="16">
        <f aca="true" t="shared" si="3" ref="J9:J19">F9/D9</f>
        <v>0.8928384684415196</v>
      </c>
    </row>
    <row r="10" spans="1:10" ht="12.75">
      <c r="A10" s="4" t="s">
        <v>15</v>
      </c>
      <c r="B10" s="4" t="s">
        <v>11</v>
      </c>
      <c r="C10" s="1" t="s">
        <v>16</v>
      </c>
      <c r="D10" s="5">
        <v>144000</v>
      </c>
      <c r="E10" s="5">
        <v>144000</v>
      </c>
      <c r="F10" s="5">
        <v>144000</v>
      </c>
      <c r="G10" s="5">
        <f t="shared" si="0"/>
        <v>0</v>
      </c>
      <c r="H10" s="16">
        <f t="shared" si="1"/>
        <v>1</v>
      </c>
      <c r="I10" s="5">
        <f t="shared" si="2"/>
        <v>0</v>
      </c>
      <c r="J10" s="16">
        <f t="shared" si="3"/>
        <v>1</v>
      </c>
    </row>
    <row r="11" spans="1:10" ht="22.5">
      <c r="A11" s="4" t="s">
        <v>17</v>
      </c>
      <c r="B11" s="4" t="s">
        <v>11</v>
      </c>
      <c r="C11" s="1" t="s">
        <v>45</v>
      </c>
      <c r="D11" s="5">
        <v>0</v>
      </c>
      <c r="E11" s="5">
        <v>0</v>
      </c>
      <c r="F11" s="5">
        <v>0</v>
      </c>
      <c r="G11" s="5">
        <f t="shared" si="0"/>
        <v>0</v>
      </c>
      <c r="H11" s="16">
        <v>0</v>
      </c>
      <c r="I11" s="5">
        <f t="shared" si="2"/>
        <v>0</v>
      </c>
      <c r="J11" s="16">
        <v>0</v>
      </c>
    </row>
    <row r="12" spans="1:10" ht="12.75">
      <c r="A12" s="4" t="s">
        <v>18</v>
      </c>
      <c r="B12" s="4" t="s">
        <v>11</v>
      </c>
      <c r="C12" s="1" t="s">
        <v>19</v>
      </c>
      <c r="D12" s="5">
        <v>108000</v>
      </c>
      <c r="E12" s="5">
        <v>108000</v>
      </c>
      <c r="F12" s="5">
        <v>107471</v>
      </c>
      <c r="G12" s="5">
        <f t="shared" si="0"/>
        <v>529</v>
      </c>
      <c r="H12" s="16">
        <f t="shared" si="1"/>
        <v>0.9951018518518518</v>
      </c>
      <c r="I12" s="5">
        <f t="shared" si="2"/>
        <v>529</v>
      </c>
      <c r="J12" s="16">
        <f t="shared" si="3"/>
        <v>0.9951018518518518</v>
      </c>
    </row>
    <row r="13" spans="1:10" ht="22.5">
      <c r="A13" s="4" t="s">
        <v>20</v>
      </c>
      <c r="B13" s="4" t="s">
        <v>11</v>
      </c>
      <c r="C13" s="1" t="s">
        <v>46</v>
      </c>
      <c r="D13" s="5">
        <v>1963000</v>
      </c>
      <c r="E13" s="5">
        <v>1963000</v>
      </c>
      <c r="F13" s="5">
        <v>1750775</v>
      </c>
      <c r="G13" s="5">
        <f t="shared" si="0"/>
        <v>212225</v>
      </c>
      <c r="H13" s="16">
        <f t="shared" si="1"/>
        <v>0.891887417218543</v>
      </c>
      <c r="I13" s="5">
        <f t="shared" si="2"/>
        <v>212225</v>
      </c>
      <c r="J13" s="16">
        <f t="shared" si="3"/>
        <v>0.891887417218543</v>
      </c>
    </row>
    <row r="14" spans="1:10" ht="12.75">
      <c r="A14" s="4" t="s">
        <v>21</v>
      </c>
      <c r="B14" s="4" t="s">
        <v>11</v>
      </c>
      <c r="C14" s="1" t="s">
        <v>22</v>
      </c>
      <c r="D14" s="5">
        <v>177000</v>
      </c>
      <c r="E14" s="5">
        <v>177000</v>
      </c>
      <c r="F14" s="5">
        <v>177000</v>
      </c>
      <c r="G14" s="5">
        <f t="shared" si="0"/>
        <v>0</v>
      </c>
      <c r="H14" s="16">
        <f>F14/E14</f>
        <v>1</v>
      </c>
      <c r="I14" s="5">
        <f t="shared" si="2"/>
        <v>0</v>
      </c>
      <c r="J14" s="16">
        <f t="shared" si="3"/>
        <v>1</v>
      </c>
    </row>
    <row r="15" spans="1:10" ht="12.75">
      <c r="A15" s="4" t="s">
        <v>23</v>
      </c>
      <c r="B15" s="4" t="s">
        <v>11</v>
      </c>
      <c r="C15" s="1" t="s">
        <v>24</v>
      </c>
      <c r="D15" s="5">
        <v>212000</v>
      </c>
      <c r="E15" s="5">
        <v>212000</v>
      </c>
      <c r="F15" s="5">
        <v>208500</v>
      </c>
      <c r="G15" s="5">
        <f t="shared" si="0"/>
        <v>3500</v>
      </c>
      <c r="H15" s="16">
        <f t="shared" si="1"/>
        <v>0.9834905660377359</v>
      </c>
      <c r="I15" s="5">
        <f t="shared" si="2"/>
        <v>3500</v>
      </c>
      <c r="J15" s="16">
        <f t="shared" si="3"/>
        <v>0.9834905660377359</v>
      </c>
    </row>
    <row r="16" spans="1:10" ht="12.75">
      <c r="A16" s="4" t="s">
        <v>25</v>
      </c>
      <c r="B16" s="4" t="s">
        <v>11</v>
      </c>
      <c r="C16" s="1" t="s">
        <v>26</v>
      </c>
      <c r="D16" s="5">
        <v>355000</v>
      </c>
      <c r="E16" s="5">
        <v>355000</v>
      </c>
      <c r="F16" s="5">
        <v>351270</v>
      </c>
      <c r="G16" s="5">
        <f t="shared" si="0"/>
        <v>3730</v>
      </c>
      <c r="H16" s="16">
        <f t="shared" si="1"/>
        <v>0.9894929577464788</v>
      </c>
      <c r="I16" s="5">
        <f t="shared" si="2"/>
        <v>3730</v>
      </c>
      <c r="J16" s="16">
        <f t="shared" si="3"/>
        <v>0.9894929577464788</v>
      </c>
    </row>
    <row r="17" spans="1:10" ht="12.75">
      <c r="A17" s="4" t="s">
        <v>27</v>
      </c>
      <c r="B17" s="4" t="s">
        <v>11</v>
      </c>
      <c r="C17" s="1" t="s">
        <v>28</v>
      </c>
      <c r="D17" s="5">
        <v>215726</v>
      </c>
      <c r="E17" s="5">
        <v>215726</v>
      </c>
      <c r="F17" s="5">
        <v>215566</v>
      </c>
      <c r="G17" s="5">
        <f t="shared" si="0"/>
        <v>160</v>
      </c>
      <c r="H17" s="16">
        <f t="shared" si="1"/>
        <v>0.9992583184224433</v>
      </c>
      <c r="I17" s="5">
        <f t="shared" si="2"/>
        <v>160</v>
      </c>
      <c r="J17" s="16">
        <f t="shared" si="3"/>
        <v>0.9992583184224433</v>
      </c>
    </row>
    <row r="18" spans="1:10" ht="12.75">
      <c r="A18" s="4" t="s">
        <v>29</v>
      </c>
      <c r="B18" s="4" t="s">
        <v>11</v>
      </c>
      <c r="C18" s="1" t="s">
        <v>30</v>
      </c>
      <c r="D18" s="5">
        <v>230000</v>
      </c>
      <c r="E18" s="5">
        <v>230000</v>
      </c>
      <c r="F18" s="5">
        <v>229960</v>
      </c>
      <c r="G18" s="5">
        <f t="shared" si="0"/>
        <v>40</v>
      </c>
      <c r="H18" s="16">
        <f t="shared" si="1"/>
        <v>0.9998260869565218</v>
      </c>
      <c r="I18" s="5">
        <f t="shared" si="2"/>
        <v>40</v>
      </c>
      <c r="J18" s="16">
        <f t="shared" si="3"/>
        <v>0.9998260869565218</v>
      </c>
    </row>
    <row r="19" spans="1:10" ht="13.5" thickBot="1">
      <c r="A19" s="4" t="s">
        <v>31</v>
      </c>
      <c r="B19" s="4" t="s">
        <v>11</v>
      </c>
      <c r="C19" s="1" t="s">
        <v>32</v>
      </c>
      <c r="D19" s="5">
        <v>87274</v>
      </c>
      <c r="E19" s="5">
        <v>87274</v>
      </c>
      <c r="F19" s="5">
        <v>87136</v>
      </c>
      <c r="G19" s="5">
        <f t="shared" si="0"/>
        <v>138</v>
      </c>
      <c r="H19" s="16">
        <f t="shared" si="1"/>
        <v>0.9984187730595595</v>
      </c>
      <c r="I19" s="5">
        <f t="shared" si="2"/>
        <v>138</v>
      </c>
      <c r="J19" s="16">
        <f t="shared" si="3"/>
        <v>0.9984187730595595</v>
      </c>
    </row>
    <row r="20" spans="1:10" ht="13.5" thickTop="1">
      <c r="A20" s="17" t="s">
        <v>43</v>
      </c>
      <c r="B20" s="17"/>
      <c r="C20" s="7">
        <v>630</v>
      </c>
      <c r="D20" s="8">
        <f>SUM(D8:D19)</f>
        <v>15507000</v>
      </c>
      <c r="E20" s="8">
        <f>SUM(E8:E19)</f>
        <v>14169161</v>
      </c>
      <c r="F20" s="8">
        <f>SUM(F8:F19)</f>
        <v>13947734</v>
      </c>
      <c r="G20" s="8">
        <f>SUM(G8:G19)</f>
        <v>221427</v>
      </c>
      <c r="H20" s="9">
        <f>F20/E20</f>
        <v>0.9843726103472181</v>
      </c>
      <c r="I20" s="8">
        <f>SUM(I8:I19)</f>
        <v>1559266</v>
      </c>
      <c r="J20" s="9">
        <f>F20/D20</f>
        <v>0.899447604307732</v>
      </c>
    </row>
    <row r="21" spans="1:10" ht="13.5" thickBot="1">
      <c r="A21" s="10" t="s">
        <v>40</v>
      </c>
      <c r="B21" s="10"/>
      <c r="C21" s="11"/>
      <c r="D21" s="12" t="s">
        <v>6</v>
      </c>
      <c r="E21" s="12" t="s">
        <v>7</v>
      </c>
      <c r="F21" s="12" t="s">
        <v>8</v>
      </c>
      <c r="G21" s="12" t="s">
        <v>9</v>
      </c>
      <c r="H21" s="12" t="s">
        <v>42</v>
      </c>
      <c r="I21" s="12" t="s">
        <v>10</v>
      </c>
      <c r="J21" s="12" t="s">
        <v>42</v>
      </c>
    </row>
    <row r="22" spans="1:10" ht="13.5" thickTop="1">
      <c r="A22" s="4" t="s">
        <v>23</v>
      </c>
      <c r="B22" s="4" t="s">
        <v>11</v>
      </c>
      <c r="C22" s="1" t="s">
        <v>24</v>
      </c>
      <c r="D22" s="5">
        <v>60000</v>
      </c>
      <c r="E22" s="5">
        <v>60000</v>
      </c>
      <c r="F22" s="5">
        <v>59118</v>
      </c>
      <c r="G22" s="5">
        <f aca="true" t="shared" si="4" ref="G22:G28">E22-F22</f>
        <v>882</v>
      </c>
      <c r="H22" s="16">
        <f>F22/E22</f>
        <v>0.9853</v>
      </c>
      <c r="I22" s="5">
        <f>D22-F22</f>
        <v>882</v>
      </c>
      <c r="J22" s="16">
        <f>F22/D22</f>
        <v>0.9853</v>
      </c>
    </row>
    <row r="23" spans="1:10" ht="12.75">
      <c r="A23" s="4" t="s">
        <v>27</v>
      </c>
      <c r="B23" s="4" t="s">
        <v>11</v>
      </c>
      <c r="C23" s="1" t="s">
        <v>28</v>
      </c>
      <c r="D23" s="5">
        <v>75000</v>
      </c>
      <c r="E23" s="5">
        <v>75000</v>
      </c>
      <c r="F23" s="5">
        <v>72209</v>
      </c>
      <c r="G23" s="5">
        <f t="shared" si="4"/>
        <v>2791</v>
      </c>
      <c r="H23" s="16">
        <f aca="true" t="shared" si="5" ref="H23:H28">F23/E23</f>
        <v>0.9627866666666667</v>
      </c>
      <c r="I23" s="5">
        <f aca="true" t="shared" si="6" ref="I23:I28">D23-F23</f>
        <v>2791</v>
      </c>
      <c r="J23" s="16">
        <f aca="true" t="shared" si="7" ref="J23:J28">F23/D23</f>
        <v>0.9627866666666667</v>
      </c>
    </row>
    <row r="24" spans="1:10" ht="12.75">
      <c r="A24" s="4" t="s">
        <v>31</v>
      </c>
      <c r="B24" s="4" t="s">
        <v>11</v>
      </c>
      <c r="C24" s="1" t="s">
        <v>32</v>
      </c>
      <c r="D24" s="5">
        <v>1596000</v>
      </c>
      <c r="E24" s="5">
        <v>1596000</v>
      </c>
      <c r="F24" s="5">
        <v>788800</v>
      </c>
      <c r="G24" s="5">
        <f t="shared" si="4"/>
        <v>807200</v>
      </c>
      <c r="H24" s="16">
        <f t="shared" si="5"/>
        <v>0.4942355889724311</v>
      </c>
      <c r="I24" s="5">
        <f t="shared" si="6"/>
        <v>807200</v>
      </c>
      <c r="J24" s="16">
        <f t="shared" si="7"/>
        <v>0.4942355889724311</v>
      </c>
    </row>
    <row r="25" spans="1:10" ht="12.75">
      <c r="A25" s="4" t="s">
        <v>33</v>
      </c>
      <c r="B25" s="4" t="s">
        <v>11</v>
      </c>
      <c r="C25" s="1" t="s">
        <v>34</v>
      </c>
      <c r="D25" s="5">
        <v>4100200</v>
      </c>
      <c r="E25" s="5">
        <v>4100200</v>
      </c>
      <c r="F25" s="5">
        <v>4034133</v>
      </c>
      <c r="G25" s="5">
        <f t="shared" si="4"/>
        <v>66067</v>
      </c>
      <c r="H25" s="16">
        <f t="shared" si="5"/>
        <v>0.9838868835666553</v>
      </c>
      <c r="I25" s="5">
        <f t="shared" si="6"/>
        <v>66067</v>
      </c>
      <c r="J25" s="16">
        <f t="shared" si="7"/>
        <v>0.9838868835666553</v>
      </c>
    </row>
    <row r="26" spans="1:10" ht="12.75">
      <c r="A26" s="4" t="s">
        <v>35</v>
      </c>
      <c r="B26" s="4" t="s">
        <v>11</v>
      </c>
      <c r="C26" s="1" t="s">
        <v>36</v>
      </c>
      <c r="D26" s="5">
        <v>70800</v>
      </c>
      <c r="E26" s="5">
        <v>70800</v>
      </c>
      <c r="F26" s="5">
        <v>70800</v>
      </c>
      <c r="G26" s="5">
        <f t="shared" si="4"/>
        <v>0</v>
      </c>
      <c r="H26" s="16">
        <f t="shared" si="5"/>
        <v>1</v>
      </c>
      <c r="I26" s="5">
        <f t="shared" si="6"/>
        <v>0</v>
      </c>
      <c r="J26" s="16">
        <f t="shared" si="7"/>
        <v>1</v>
      </c>
    </row>
    <row r="27" spans="1:10" ht="12.75">
      <c r="A27" s="4" t="s">
        <v>37</v>
      </c>
      <c r="B27" s="4" t="s">
        <v>11</v>
      </c>
      <c r="C27" s="1" t="s">
        <v>38</v>
      </c>
      <c r="D27" s="5">
        <v>400000</v>
      </c>
      <c r="E27" s="5">
        <v>400000</v>
      </c>
      <c r="F27" s="5">
        <v>0</v>
      </c>
      <c r="G27" s="5">
        <f t="shared" si="4"/>
        <v>400000</v>
      </c>
      <c r="H27" s="16">
        <f t="shared" si="5"/>
        <v>0</v>
      </c>
      <c r="I27" s="5">
        <f t="shared" si="6"/>
        <v>400000</v>
      </c>
      <c r="J27" s="16">
        <f t="shared" si="7"/>
        <v>0</v>
      </c>
    </row>
    <row r="28" spans="1:10" ht="13.5" thickBot="1">
      <c r="A28" s="4" t="s">
        <v>39</v>
      </c>
      <c r="B28" s="4" t="s">
        <v>11</v>
      </c>
      <c r="C28" s="1" t="s">
        <v>47</v>
      </c>
      <c r="D28" s="5">
        <v>525000</v>
      </c>
      <c r="E28" s="5">
        <v>525000</v>
      </c>
      <c r="F28" s="5">
        <v>0</v>
      </c>
      <c r="G28" s="5">
        <f t="shared" si="4"/>
        <v>525000</v>
      </c>
      <c r="H28" s="16">
        <f t="shared" si="5"/>
        <v>0</v>
      </c>
      <c r="I28" s="5">
        <f t="shared" si="6"/>
        <v>525000</v>
      </c>
      <c r="J28" s="16">
        <f t="shared" si="7"/>
        <v>0</v>
      </c>
    </row>
    <row r="29" spans="1:10" ht="14.25" thickBot="1" thickTop="1">
      <c r="A29" s="18" t="s">
        <v>43</v>
      </c>
      <c r="B29" s="19"/>
      <c r="C29" s="13">
        <v>785</v>
      </c>
      <c r="D29" s="14">
        <f>SUM(D22:D28)</f>
        <v>6827000</v>
      </c>
      <c r="E29" s="14">
        <f>SUM(E22:E28)</f>
        <v>6827000</v>
      </c>
      <c r="F29" s="14">
        <f>SUM(F22:F28)</f>
        <v>5025060</v>
      </c>
      <c r="G29" s="14">
        <f>SUM(G22:G28)</f>
        <v>1801940</v>
      </c>
      <c r="H29" s="15">
        <f>F29/E29</f>
        <v>0.7360568331624432</v>
      </c>
      <c r="I29" s="14">
        <f>SUM(I22:I28)</f>
        <v>1801940</v>
      </c>
      <c r="J29" s="15">
        <f>F29/D29</f>
        <v>0.7360568331624432</v>
      </c>
    </row>
    <row r="30" ht="13.5" thickTop="1"/>
  </sheetData>
  <sheetProtection/>
  <mergeCells count="9">
    <mergeCell ref="A20:B20"/>
    <mergeCell ref="A29:B29"/>
    <mergeCell ref="A1:C1"/>
    <mergeCell ref="B3:C3"/>
    <mergeCell ref="A4:B4"/>
    <mergeCell ref="A5:B5"/>
    <mergeCell ref="A6:B6"/>
    <mergeCell ref="A7:B7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2023-01-18T13:08:14Z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